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1EEEE74A-F473-40AE-98FF-A066FD4C7446}" xr6:coauthVersionLast="47" xr6:coauthVersionMax="47" xr10:uidLastSave="{00000000-0000-0000-0000-000000000000}"/>
  <bookViews>
    <workbookView xWindow="-108" yWindow="-108" windowWidth="23256" windowHeight="12456" tabRatio="901" firstSheet="3"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Y68" i="171" l="1"/>
  <c r="X60" i="172" l="1"/>
  <c r="X58" i="172"/>
  <c r="X56" i="172"/>
  <c r="Y66" i="171"/>
  <c r="Y64" i="171"/>
  <c r="Q24" i="162"/>
  <c r="Q22" i="162"/>
  <c r="Q20" i="16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U14" i="169"/>
  <c r="U15" i="169"/>
  <c r="U16" i="169"/>
  <c r="U13"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<sst xmlns="http://schemas.openxmlformats.org/spreadsheetml/2006/main" count="3412" uniqueCount="890">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</sst>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4">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 fillId="15" borderId="0" xfId="6" applyFill="1"/>
    <xf numFmtId="0" fontId="2" fillId="15" borderId="0" xfId="6" applyFont="1" applyFill="1"/>
    <xf numFmtId="0" fontId="0" fillId="15" borderId="0" xfId="0" applyFill="1"/>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R13" sqref="R1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594</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594</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594</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575</v>
      </c>
    </row>
    <row r="31" spans="6:33" x14ac:dyDescent="0.25">
      <c r="O31" s="131" t="s">
        <v>120</v>
      </c>
    </row>
    <row r="32" spans="6:33" x14ac:dyDescent="0.25">
      <c r="O32" s="26">
        <v>2</v>
      </c>
    </row>
    <row r="33" spans="15:24" x14ac:dyDescent="0.25">
      <c r="O33" s="26"/>
      <c r="U33" s="393">
        <f>U30*1000000/1000</f>
        <v>100</v>
      </c>
      <c r="V33" s="393" t="s">
        <v>882</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zoomScale="56" workbookViewId="0">
      <selection activeCell="L35" sqref="L35"/>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591</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6" x14ac:dyDescent="0.25">
      <c r="E49" s="26">
        <v>2</v>
      </c>
      <c r="N49" s="62"/>
      <c r="U49">
        <f>U47*U52</f>
        <v>1.2437495999999999</v>
      </c>
      <c r="V49" s="62" t="s">
        <v>579</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580</v>
      </c>
    </row>
    <row r="54" spans="5:26" x14ac:dyDescent="0.25">
      <c r="E54" s="26">
        <v>2</v>
      </c>
    </row>
    <row r="55" spans="5:26" x14ac:dyDescent="0.25">
      <c r="J55" s="296" t="s">
        <v>581</v>
      </c>
      <c r="U55" s="62"/>
    </row>
    <row r="57" spans="5:26" x14ac:dyDescent="0.25">
      <c r="U57" s="62"/>
    </row>
    <row r="59" spans="5:26" x14ac:dyDescent="0.25">
      <c r="E59" s="26">
        <v>2</v>
      </c>
    </row>
    <row r="64" spans="5:26" x14ac:dyDescent="0.25">
      <c r="Y64">
        <f>R53*U52</f>
        <v>1.1577893170779712E-2</v>
      </c>
      <c r="Z64" t="s">
        <v>887</v>
      </c>
    </row>
    <row r="66" spans="25:26" x14ac:dyDescent="0.25">
      <c r="Y66">
        <f>Y64*1000</f>
        <v>11.577893170779712</v>
      </c>
      <c r="Z66" t="s">
        <v>888</v>
      </c>
    </row>
    <row r="68" spans="25:26" x14ac:dyDescent="0.25">
      <c r="Y68" s="393">
        <f>Y66*4000</f>
        <v>46311.572683118844</v>
      </c>
      <c r="Z68" s="393" t="s">
        <v>889</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E15" zoomScale="67" workbookViewId="0">
      <selection activeCell="H22" sqref="H22:V27"/>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591</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row r="53" spans="18:26" x14ac:dyDescent="0.25">
      <c r="X53">
        <v>4127</v>
      </c>
      <c r="Y53" t="s">
        <v>580</v>
      </c>
    </row>
    <row r="56" spans="18:26" x14ac:dyDescent="0.25">
      <c r="X56">
        <f>X53*0.0000036</f>
        <v>1.4857199999999999E-2</v>
      </c>
      <c r="Y56" t="s">
        <v>887</v>
      </c>
    </row>
    <row r="58" spans="18:26" x14ac:dyDescent="0.25">
      <c r="X58">
        <f>X56*1000</f>
        <v>14.857199999999999</v>
      </c>
    </row>
    <row r="60" spans="18:26" x14ac:dyDescent="0.25">
      <c r="X60" s="393">
        <f>X58*4000</f>
        <v>59428.799999999996</v>
      </c>
      <c r="Y60" s="393" t="s">
        <v>889</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769</v>
      </c>
      <c r="C51" s="357"/>
      <c r="D51" s="357"/>
      <c r="E51" s="357"/>
      <c r="F51" s="357"/>
      <c r="G51" s="357"/>
      <c r="H51" s="357"/>
      <c r="I51" s="357"/>
      <c r="J51" s="357"/>
      <c r="K51" s="357"/>
      <c r="L51" s="357"/>
      <c r="M51" s="357"/>
      <c r="N51" s="339"/>
      <c r="O51" s="304"/>
      <c r="P51" s="304"/>
      <c r="Q51" s="304"/>
      <c r="R51" s="304"/>
    </row>
    <row r="52" spans="1:18" x14ac:dyDescent="0.25">
      <c r="A52" s="338" t="s">
        <v>104</v>
      </c>
      <c r="B52" s="357" t="s">
        <v>770</v>
      </c>
      <c r="C52" s="357"/>
      <c r="D52" s="357"/>
      <c r="E52" s="357"/>
      <c r="F52" s="357"/>
      <c r="G52" s="357"/>
      <c r="H52" s="357"/>
      <c r="I52" s="357"/>
      <c r="J52" s="357"/>
      <c r="K52" s="357"/>
      <c r="L52" s="357"/>
      <c r="M52" s="357"/>
      <c r="N52" s="339"/>
      <c r="O52" s="304"/>
      <c r="P52" s="304"/>
      <c r="Q52" s="304"/>
      <c r="R52" s="304"/>
    </row>
    <row r="53" spans="1:18" x14ac:dyDescent="0.25">
      <c r="A53" s="338" t="s">
        <v>104</v>
      </c>
      <c r="B53" s="357" t="s">
        <v>771</v>
      </c>
      <c r="C53" s="357"/>
      <c r="D53" s="357"/>
      <c r="E53" s="357"/>
      <c r="F53" s="357"/>
      <c r="G53" s="357"/>
      <c r="H53" s="357"/>
      <c r="I53" s="357"/>
      <c r="J53" s="357"/>
      <c r="K53" s="357"/>
      <c r="L53" s="357"/>
      <c r="M53" s="357"/>
      <c r="N53" s="339"/>
      <c r="O53" s="304"/>
      <c r="P53" s="304"/>
      <c r="Q53" s="304"/>
      <c r="R53" s="304"/>
    </row>
    <row r="54" spans="1:18" x14ac:dyDescent="0.25">
      <c r="A54" s="338" t="s">
        <v>104</v>
      </c>
      <c r="B54" s="357" t="s">
        <v>772</v>
      </c>
      <c r="C54" s="357"/>
      <c r="D54" s="357"/>
      <c r="E54" s="357"/>
      <c r="F54" s="357"/>
      <c r="G54" s="357"/>
      <c r="H54" s="357"/>
      <c r="I54" s="357"/>
      <c r="J54" s="357"/>
      <c r="K54" s="357"/>
      <c r="L54" s="357"/>
      <c r="M54" s="357"/>
      <c r="N54" s="339"/>
      <c r="O54" s="304"/>
      <c r="P54" s="304"/>
      <c r="Q54" s="304"/>
      <c r="R54" s="304"/>
    </row>
    <row r="55" spans="1:18" x14ac:dyDescent="0.25">
      <c r="A55" s="338" t="s">
        <v>104</v>
      </c>
      <c r="B55" s="357" t="s">
        <v>773</v>
      </c>
      <c r="C55" s="357"/>
      <c r="D55" s="357"/>
      <c r="E55" s="357"/>
      <c r="F55" s="357"/>
      <c r="G55" s="357"/>
      <c r="H55" s="357"/>
      <c r="I55" s="357"/>
      <c r="J55" s="357"/>
      <c r="K55" s="357"/>
      <c r="L55" s="357"/>
      <c r="M55" s="357"/>
      <c r="N55" s="339"/>
      <c r="O55" s="304"/>
      <c r="P55" s="304"/>
      <c r="Q55" s="304"/>
      <c r="R55" s="304"/>
    </row>
    <row r="56" spans="1:18" x14ac:dyDescent="0.25">
      <c r="A56" s="338" t="s">
        <v>104</v>
      </c>
      <c r="B56" s="357" t="s">
        <v>774</v>
      </c>
      <c r="C56" s="357"/>
      <c r="D56" s="357"/>
      <c r="E56" s="357"/>
      <c r="F56" s="357"/>
      <c r="G56" s="357"/>
      <c r="H56" s="357"/>
      <c r="I56" s="357"/>
      <c r="J56" s="357"/>
      <c r="K56" s="357"/>
      <c r="L56" s="357"/>
      <c r="M56" s="357"/>
      <c r="N56" s="339"/>
      <c r="O56" s="304"/>
      <c r="P56" s="304"/>
      <c r="Q56" s="304"/>
      <c r="R56" s="304"/>
    </row>
    <row r="57" spans="1:18" x14ac:dyDescent="0.25">
      <c r="A57" s="338" t="s">
        <v>104</v>
      </c>
      <c r="B57" s="357" t="s">
        <v>775</v>
      </c>
      <c r="C57" s="357"/>
      <c r="D57" s="357"/>
      <c r="E57" s="357"/>
      <c r="F57" s="357"/>
      <c r="G57" s="357"/>
      <c r="H57" s="357"/>
      <c r="I57" s="357"/>
      <c r="J57" s="357"/>
      <c r="K57" s="357"/>
      <c r="L57" s="357"/>
      <c r="M57" s="357"/>
      <c r="N57" s="339"/>
      <c r="O57" s="304"/>
      <c r="P57" s="304"/>
      <c r="Q57" s="304"/>
      <c r="R57" s="304"/>
    </row>
    <row r="58" spans="1:18" x14ac:dyDescent="0.25">
      <c r="A58" s="338" t="s">
        <v>104</v>
      </c>
      <c r="B58" s="357" t="s">
        <v>776</v>
      </c>
      <c r="C58" s="357"/>
      <c r="D58" s="357"/>
      <c r="E58" s="357"/>
      <c r="F58" s="357"/>
      <c r="G58" s="357"/>
      <c r="H58" s="357"/>
      <c r="I58" s="357"/>
      <c r="J58" s="357"/>
      <c r="K58" s="357"/>
      <c r="L58" s="357"/>
      <c r="M58" s="357"/>
      <c r="N58" s="339"/>
      <c r="O58" s="304"/>
      <c r="P58" s="304"/>
      <c r="Q58" s="304"/>
      <c r="R58" s="304"/>
    </row>
    <row r="59" spans="1:18" x14ac:dyDescent="0.25">
      <c r="A59" s="338" t="s">
        <v>104</v>
      </c>
      <c r="B59" s="357" t="s">
        <v>777</v>
      </c>
      <c r="C59" s="357"/>
      <c r="D59" s="357"/>
      <c r="E59" s="357"/>
      <c r="F59" s="357"/>
      <c r="G59" s="357"/>
      <c r="H59" s="357"/>
      <c r="I59" s="357"/>
      <c r="J59" s="357"/>
      <c r="K59" s="357"/>
      <c r="L59" s="357"/>
      <c r="M59" s="357"/>
      <c r="N59" s="339"/>
      <c r="O59" s="304"/>
      <c r="P59" s="304"/>
      <c r="Q59" s="304"/>
      <c r="R59" s="304"/>
    </row>
    <row r="60" spans="1:18" x14ac:dyDescent="0.25">
      <c r="A60" s="338" t="s">
        <v>104</v>
      </c>
      <c r="B60" s="357" t="s">
        <v>778</v>
      </c>
      <c r="C60" s="357"/>
      <c r="D60" s="357"/>
      <c r="E60" s="357"/>
      <c r="F60" s="357"/>
      <c r="G60" s="357"/>
      <c r="H60" s="357"/>
      <c r="I60" s="357"/>
      <c r="J60" s="357"/>
      <c r="K60" s="357"/>
      <c r="L60" s="357"/>
      <c r="M60" s="357"/>
      <c r="N60" s="339"/>
      <c r="O60" s="304"/>
      <c r="P60" s="304"/>
      <c r="Q60" s="304"/>
      <c r="R60" s="304"/>
    </row>
    <row r="61" spans="1:18" x14ac:dyDescent="0.25">
      <c r="A61" s="338" t="s">
        <v>104</v>
      </c>
      <c r="B61" s="357" t="s">
        <v>779</v>
      </c>
      <c r="C61" s="357"/>
      <c r="D61" s="357"/>
      <c r="E61" s="357"/>
      <c r="F61" s="357"/>
      <c r="G61" s="357"/>
      <c r="H61" s="357"/>
      <c r="I61" s="357"/>
      <c r="J61" s="357"/>
      <c r="K61" s="357"/>
      <c r="L61" s="357"/>
      <c r="M61" s="357"/>
      <c r="N61" s="339"/>
      <c r="O61" s="304"/>
      <c r="P61" s="304"/>
      <c r="Q61" s="304"/>
      <c r="R61" s="304"/>
    </row>
    <row r="62" spans="1:18" x14ac:dyDescent="0.25">
      <c r="A62" s="338" t="s">
        <v>104</v>
      </c>
      <c r="B62" s="357" t="s">
        <v>780</v>
      </c>
      <c r="C62" s="357"/>
      <c r="D62" s="357"/>
      <c r="E62" s="357"/>
      <c r="F62" s="357"/>
      <c r="G62" s="357"/>
      <c r="H62" s="357"/>
      <c r="I62" s="357"/>
      <c r="J62" s="357"/>
      <c r="K62" s="357"/>
      <c r="L62" s="357"/>
      <c r="M62" s="357"/>
      <c r="N62" s="339"/>
      <c r="O62" s="304"/>
      <c r="P62" s="304"/>
      <c r="Q62" s="304"/>
      <c r="R62" s="304"/>
    </row>
    <row r="63" spans="1:18" x14ac:dyDescent="0.25">
      <c r="A63" s="338" t="s">
        <v>104</v>
      </c>
      <c r="B63" s="357" t="s">
        <v>781</v>
      </c>
      <c r="C63" s="357"/>
      <c r="D63" s="357"/>
      <c r="E63" s="357"/>
      <c r="F63" s="357"/>
      <c r="G63" s="357"/>
      <c r="H63" s="357"/>
      <c r="I63" s="357"/>
      <c r="J63" s="357"/>
      <c r="K63" s="357"/>
      <c r="L63" s="357"/>
      <c r="M63" s="357"/>
      <c r="N63" s="339"/>
      <c r="O63" s="304"/>
      <c r="P63" s="304"/>
      <c r="Q63" s="304"/>
      <c r="R63" s="304"/>
    </row>
    <row r="64" spans="1:18" x14ac:dyDescent="0.25">
      <c r="A64" s="338" t="s">
        <v>104</v>
      </c>
      <c r="B64" s="357" t="s">
        <v>782</v>
      </c>
      <c r="C64" s="357"/>
      <c r="D64" s="357"/>
      <c r="E64" s="357"/>
      <c r="F64" s="357"/>
      <c r="G64" s="357"/>
      <c r="H64" s="357"/>
      <c r="I64" s="357"/>
      <c r="J64" s="357"/>
      <c r="K64" s="357"/>
      <c r="L64" s="357"/>
      <c r="M64" s="357"/>
      <c r="N64" s="339"/>
      <c r="O64" s="304"/>
      <c r="P64" s="304"/>
      <c r="Q64" s="304"/>
      <c r="R64" s="304"/>
    </row>
    <row r="65" spans="1:18" x14ac:dyDescent="0.25">
      <c r="A65" s="338" t="s">
        <v>104</v>
      </c>
      <c r="B65" s="357" t="s">
        <v>783</v>
      </c>
      <c r="C65" s="357"/>
      <c r="D65" s="357"/>
      <c r="E65" s="357"/>
      <c r="F65" s="357"/>
      <c r="G65" s="357"/>
      <c r="H65" s="357"/>
      <c r="I65" s="357"/>
      <c r="J65" s="357"/>
      <c r="K65" s="357"/>
      <c r="L65" s="357"/>
      <c r="M65" s="357"/>
      <c r="N65" s="339"/>
      <c r="O65" s="304"/>
      <c r="P65" s="304"/>
      <c r="Q65" s="304"/>
      <c r="R65" s="304"/>
    </row>
    <row r="66" spans="1:18" x14ac:dyDescent="0.25">
      <c r="A66" s="338" t="s">
        <v>104</v>
      </c>
      <c r="B66" s="357" t="s">
        <v>784</v>
      </c>
      <c r="C66" s="357"/>
      <c r="D66" s="357"/>
      <c r="E66" s="357"/>
      <c r="F66" s="357"/>
      <c r="G66" s="357"/>
      <c r="H66" s="357"/>
      <c r="I66" s="357"/>
      <c r="J66" s="357"/>
      <c r="K66" s="357"/>
      <c r="L66" s="357"/>
      <c r="M66" s="357"/>
      <c r="N66" s="339"/>
      <c r="O66" s="304"/>
      <c r="P66" s="304"/>
      <c r="Q66" s="304"/>
      <c r="R66" s="304"/>
    </row>
    <row r="67" spans="1:18" x14ac:dyDescent="0.25">
      <c r="A67" s="338" t="s">
        <v>104</v>
      </c>
      <c r="B67" s="357" t="s">
        <v>785</v>
      </c>
      <c r="C67" s="357"/>
      <c r="D67" s="357"/>
      <c r="E67" s="357"/>
      <c r="F67" s="357"/>
      <c r="G67" s="357"/>
      <c r="H67" s="357"/>
      <c r="I67" s="357"/>
      <c r="J67" s="357"/>
      <c r="K67" s="357"/>
      <c r="L67" s="357"/>
      <c r="M67" s="357"/>
      <c r="N67" s="339"/>
      <c r="O67" s="304"/>
      <c r="P67" s="304"/>
      <c r="Q67" s="304"/>
      <c r="R67" s="304"/>
    </row>
    <row r="68" spans="1:18" x14ac:dyDescent="0.25">
      <c r="A68" s="338" t="s">
        <v>104</v>
      </c>
      <c r="B68" s="357" t="s">
        <v>786</v>
      </c>
      <c r="C68" s="357"/>
      <c r="D68" s="357"/>
      <c r="E68" s="357"/>
      <c r="F68" s="357"/>
      <c r="G68" s="357"/>
      <c r="H68" s="357"/>
      <c r="I68" s="357"/>
      <c r="J68" s="357"/>
      <c r="K68" s="357"/>
      <c r="L68" s="357"/>
      <c r="M68" s="357"/>
      <c r="N68" s="339"/>
      <c r="O68" s="304"/>
      <c r="P68" s="304"/>
      <c r="Q68" s="304"/>
      <c r="R68" s="304"/>
    </row>
    <row r="69" spans="1:18" x14ac:dyDescent="0.25">
      <c r="A69" s="338" t="s">
        <v>104</v>
      </c>
      <c r="B69" s="357" t="s">
        <v>787</v>
      </c>
      <c r="C69" s="357"/>
      <c r="D69" s="357"/>
      <c r="E69" s="357"/>
      <c r="F69" s="357"/>
      <c r="G69" s="357"/>
      <c r="H69" s="357"/>
      <c r="I69" s="357"/>
      <c r="J69" s="357"/>
      <c r="K69" s="357"/>
      <c r="L69" s="357"/>
      <c r="M69" s="357"/>
      <c r="N69" s="339"/>
      <c r="O69" s="304"/>
      <c r="P69" s="304"/>
      <c r="Q69" s="304"/>
      <c r="R69" s="304"/>
    </row>
    <row r="70" spans="1:18" x14ac:dyDescent="0.25">
      <c r="A70" s="338" t="s">
        <v>104</v>
      </c>
      <c r="B70" s="357" t="s">
        <v>788</v>
      </c>
      <c r="C70" s="357"/>
      <c r="D70" s="357"/>
      <c r="E70" s="357"/>
      <c r="F70" s="357"/>
      <c r="G70" s="357"/>
      <c r="H70" s="357"/>
      <c r="I70" s="357"/>
      <c r="J70" s="357"/>
      <c r="K70" s="357"/>
      <c r="L70" s="357"/>
      <c r="M70" s="357"/>
      <c r="N70" s="339"/>
      <c r="O70" s="304"/>
      <c r="P70" s="304"/>
      <c r="Q70" s="304"/>
      <c r="R70" s="304"/>
    </row>
    <row r="71" spans="1:18" x14ac:dyDescent="0.25">
      <c r="A71" s="338" t="s">
        <v>104</v>
      </c>
      <c r="B71" s="357" t="s">
        <v>789</v>
      </c>
      <c r="C71" s="357"/>
      <c r="D71" s="357"/>
      <c r="E71" s="357"/>
      <c r="F71" s="357"/>
      <c r="G71" s="357"/>
      <c r="H71" s="357"/>
      <c r="I71" s="357"/>
      <c r="J71" s="357"/>
      <c r="K71" s="357"/>
      <c r="L71" s="357"/>
      <c r="M71" s="357"/>
      <c r="N71" s="339"/>
      <c r="O71" s="304"/>
      <c r="P71" s="304"/>
      <c r="Q71" s="304"/>
      <c r="R71" s="304"/>
    </row>
    <row r="72" spans="1:18" x14ac:dyDescent="0.25">
      <c r="A72" s="338" t="s">
        <v>104</v>
      </c>
      <c r="B72" s="357" t="s">
        <v>790</v>
      </c>
      <c r="C72" s="357"/>
      <c r="D72" s="357"/>
      <c r="E72" s="357"/>
      <c r="F72" s="357"/>
      <c r="G72" s="357"/>
      <c r="H72" s="357"/>
      <c r="I72" s="357"/>
      <c r="J72" s="357"/>
      <c r="K72" s="357"/>
      <c r="L72" s="357"/>
      <c r="M72" s="357"/>
      <c r="N72" s="339"/>
      <c r="O72" s="304"/>
      <c r="P72" s="304"/>
      <c r="Q72" s="304"/>
      <c r="R72" s="304"/>
    </row>
    <row r="73" spans="1:18" x14ac:dyDescent="0.25">
      <c r="A73" s="338" t="s">
        <v>104</v>
      </c>
      <c r="B73" s="357" t="s">
        <v>791</v>
      </c>
      <c r="C73" s="357"/>
      <c r="D73" s="357"/>
      <c r="E73" s="357"/>
      <c r="F73" s="357"/>
      <c r="G73" s="357"/>
      <c r="H73" s="357"/>
      <c r="I73" s="357"/>
      <c r="J73" s="357"/>
      <c r="K73" s="357"/>
      <c r="L73" s="357"/>
      <c r="M73" s="357"/>
      <c r="N73" s="339"/>
      <c r="O73" s="304"/>
      <c r="P73" s="304"/>
      <c r="Q73" s="304"/>
      <c r="R73" s="304"/>
    </row>
    <row r="74" spans="1:18" x14ac:dyDescent="0.25">
      <c r="A74" s="338" t="s">
        <v>104</v>
      </c>
      <c r="B74" s="357" t="s">
        <v>792</v>
      </c>
      <c r="C74" s="357"/>
      <c r="D74" s="357"/>
      <c r="E74" s="357"/>
      <c r="F74" s="357"/>
      <c r="G74" s="357"/>
      <c r="H74" s="357"/>
      <c r="I74" s="357"/>
      <c r="J74" s="357"/>
      <c r="K74" s="357"/>
      <c r="L74" s="357"/>
      <c r="M74" s="357"/>
      <c r="N74" s="339"/>
      <c r="O74" s="304"/>
      <c r="P74" s="304"/>
      <c r="Q74" s="304"/>
      <c r="R74" s="304"/>
    </row>
    <row r="75" spans="1:18" x14ac:dyDescent="0.25">
      <c r="A75" s="338" t="s">
        <v>104</v>
      </c>
      <c r="B75" s="357" t="s">
        <v>793</v>
      </c>
      <c r="C75" s="357"/>
      <c r="D75" s="357"/>
      <c r="E75" s="357"/>
      <c r="F75" s="357"/>
      <c r="G75" s="357"/>
      <c r="H75" s="357"/>
      <c r="I75" s="357"/>
      <c r="J75" s="357"/>
      <c r="K75" s="357"/>
      <c r="L75" s="357"/>
      <c r="M75" s="357"/>
      <c r="N75" s="339"/>
      <c r="O75" s="304"/>
      <c r="P75" s="304"/>
      <c r="Q75" s="304"/>
      <c r="R75" s="304"/>
    </row>
    <row r="76" spans="1:18" x14ac:dyDescent="0.25">
      <c r="A76" s="338" t="s">
        <v>104</v>
      </c>
      <c r="B76" s="357" t="s">
        <v>794</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795</v>
      </c>
      <c r="B80" s="358" t="s">
        <v>796</v>
      </c>
      <c r="C80" s="358"/>
      <c r="D80" s="358"/>
      <c r="E80" s="358"/>
      <c r="F80" s="358"/>
      <c r="G80" s="358"/>
      <c r="H80" s="358"/>
      <c r="I80" s="358"/>
      <c r="J80" s="358"/>
      <c r="K80" s="358"/>
      <c r="L80" s="358"/>
      <c r="M80" s="358"/>
      <c r="N80" s="339"/>
      <c r="O80" s="304"/>
      <c r="P80" s="304"/>
      <c r="Q80" s="304"/>
      <c r="R80" s="304"/>
    </row>
    <row r="81" spans="1:18" x14ac:dyDescent="0.25">
      <c r="A81" s="338" t="s">
        <v>797</v>
      </c>
      <c r="B81" s="358" t="s">
        <v>798</v>
      </c>
      <c r="C81" s="358"/>
      <c r="D81" s="358"/>
      <c r="E81" s="358"/>
      <c r="F81" s="358"/>
      <c r="G81" s="358"/>
      <c r="H81" s="358"/>
      <c r="I81" s="358"/>
      <c r="J81" s="358"/>
      <c r="K81" s="358"/>
      <c r="L81" s="358"/>
      <c r="M81" s="358"/>
      <c r="N81" s="339"/>
      <c r="O81" s="304"/>
      <c r="P81" s="304"/>
      <c r="Q81" s="304"/>
      <c r="R81" s="304"/>
    </row>
    <row r="82" spans="1:18" x14ac:dyDescent="0.25">
      <c r="A82" s="338" t="s">
        <v>799</v>
      </c>
      <c r="B82" s="358" t="s">
        <v>800</v>
      </c>
      <c r="C82" s="358"/>
      <c r="D82" s="358"/>
      <c r="E82" s="358"/>
      <c r="F82" s="358"/>
      <c r="G82" s="358"/>
      <c r="H82" s="358"/>
      <c r="I82" s="358"/>
      <c r="J82" s="358"/>
      <c r="K82" s="358"/>
      <c r="L82" s="358"/>
      <c r="M82" s="358"/>
      <c r="N82" s="339"/>
      <c r="O82" s="304"/>
      <c r="P82" s="304"/>
      <c r="Q82" s="304"/>
      <c r="R82" s="304"/>
    </row>
    <row r="83" spans="1:18" x14ac:dyDescent="0.25">
      <c r="A83" s="338" t="s">
        <v>801</v>
      </c>
      <c r="B83" s="358" t="s">
        <v>802</v>
      </c>
      <c r="C83" s="358"/>
      <c r="D83" s="358"/>
      <c r="E83" s="358"/>
      <c r="F83" s="358"/>
      <c r="G83" s="358"/>
      <c r="H83" s="358"/>
      <c r="I83" s="358"/>
      <c r="J83" s="358"/>
      <c r="K83" s="358"/>
      <c r="L83" s="358"/>
      <c r="M83" s="358"/>
      <c r="N83" s="339"/>
      <c r="O83" s="304"/>
      <c r="P83" s="304"/>
      <c r="Q83" s="304"/>
      <c r="R83" s="304"/>
    </row>
    <row r="84" spans="1:18" x14ac:dyDescent="0.25">
      <c r="A84" s="338" t="s">
        <v>803</v>
      </c>
      <c r="B84" s="358" t="s">
        <v>804</v>
      </c>
      <c r="C84" s="358"/>
      <c r="D84" s="358"/>
      <c r="E84" s="358"/>
      <c r="F84" s="358"/>
      <c r="G84" s="358"/>
      <c r="H84" s="358"/>
      <c r="I84" s="358"/>
      <c r="J84" s="358"/>
      <c r="K84" s="358"/>
      <c r="L84" s="358"/>
      <c r="M84" s="358"/>
      <c r="N84" s="339"/>
      <c r="O84" s="304"/>
      <c r="P84" s="304"/>
      <c r="Q84" s="304"/>
      <c r="R84" s="304"/>
    </row>
    <row r="85" spans="1:18" x14ac:dyDescent="0.25">
      <c r="A85" s="338" t="s">
        <v>805</v>
      </c>
      <c r="B85" s="358" t="s">
        <v>806</v>
      </c>
      <c r="C85" s="358"/>
      <c r="D85" s="358"/>
      <c r="E85" s="358"/>
      <c r="F85" s="358"/>
      <c r="G85" s="358"/>
      <c r="H85" s="358"/>
      <c r="I85" s="358"/>
      <c r="J85" s="358"/>
      <c r="K85" s="358"/>
      <c r="L85" s="358"/>
      <c r="M85" s="358"/>
      <c r="N85" s="339"/>
      <c r="O85" s="304"/>
      <c r="P85" s="304"/>
      <c r="Q85" s="304"/>
      <c r="R85" s="304"/>
    </row>
    <row r="86" spans="1:18" x14ac:dyDescent="0.25">
      <c r="A86" s="338" t="s">
        <v>807</v>
      </c>
      <c r="B86" s="358" t="s">
        <v>808</v>
      </c>
      <c r="C86" s="358"/>
      <c r="D86" s="358"/>
      <c r="E86" s="358"/>
      <c r="F86" s="358"/>
      <c r="G86" s="358"/>
      <c r="H86" s="358"/>
      <c r="I86" s="358"/>
      <c r="J86" s="358"/>
      <c r="K86" s="358"/>
      <c r="L86" s="358"/>
      <c r="M86" s="358"/>
      <c r="N86" s="339"/>
      <c r="O86" s="304"/>
      <c r="P86" s="304"/>
      <c r="Q86" s="304"/>
      <c r="R86" s="304"/>
    </row>
    <row r="87" spans="1:18" x14ac:dyDescent="0.25">
      <c r="A87" s="338" t="s">
        <v>743</v>
      </c>
      <c r="B87" s="358" t="s">
        <v>809</v>
      </c>
      <c r="C87" s="358"/>
      <c r="D87" s="358"/>
      <c r="E87" s="358"/>
      <c r="F87" s="358"/>
      <c r="G87" s="358"/>
      <c r="H87" s="358"/>
      <c r="I87" s="358"/>
      <c r="J87" s="358"/>
      <c r="K87" s="358"/>
      <c r="L87" s="358"/>
      <c r="M87" s="358"/>
      <c r="N87" s="339"/>
      <c r="O87" s="304"/>
      <c r="P87" s="304"/>
      <c r="Q87" s="304"/>
      <c r="R87" s="304"/>
    </row>
    <row r="88" spans="1:18" x14ac:dyDescent="0.25">
      <c r="A88" s="338" t="s">
        <v>810</v>
      </c>
      <c r="B88" s="358" t="s">
        <v>811</v>
      </c>
      <c r="C88" s="358"/>
      <c r="D88" s="358"/>
      <c r="E88" s="358"/>
      <c r="F88" s="358"/>
      <c r="G88" s="358"/>
      <c r="H88" s="358"/>
      <c r="I88" s="358"/>
      <c r="J88" s="358"/>
      <c r="K88" s="358"/>
      <c r="L88" s="358"/>
      <c r="M88" s="358"/>
      <c r="N88" s="339"/>
      <c r="O88" s="304"/>
      <c r="P88" s="304"/>
      <c r="Q88" s="304"/>
      <c r="R88" s="304"/>
    </row>
    <row r="89" spans="1:18" x14ac:dyDescent="0.25">
      <c r="A89" s="304" t="s">
        <v>812</v>
      </c>
      <c r="B89" s="358" t="s">
        <v>813</v>
      </c>
      <c r="C89" s="358"/>
      <c r="D89" s="358"/>
      <c r="E89" s="358"/>
      <c r="F89" s="358"/>
      <c r="G89" s="358"/>
      <c r="H89" s="358"/>
      <c r="I89" s="358"/>
      <c r="J89" s="358"/>
      <c r="K89" s="358"/>
      <c r="L89" s="358"/>
      <c r="M89" s="358"/>
      <c r="N89" s="304"/>
      <c r="O89" s="304"/>
      <c r="P89" s="304"/>
      <c r="Q89" s="304"/>
      <c r="R89" s="304"/>
    </row>
    <row r="90" spans="1:18" x14ac:dyDescent="0.25">
      <c r="A90" s="304" t="s">
        <v>814</v>
      </c>
      <c r="B90" s="358" t="s">
        <v>815</v>
      </c>
      <c r="C90" s="358"/>
      <c r="D90" s="358"/>
      <c r="E90" s="358"/>
      <c r="F90" s="358"/>
      <c r="G90" s="358"/>
      <c r="H90" s="358"/>
      <c r="I90" s="358"/>
      <c r="J90" s="358"/>
      <c r="K90" s="358"/>
      <c r="L90" s="358"/>
      <c r="M90" s="358"/>
      <c r="N90" s="304"/>
      <c r="O90" s="304"/>
      <c r="P90" s="304"/>
      <c r="Q90" s="304"/>
      <c r="R90" s="304"/>
    </row>
    <row r="91" spans="1:18" x14ac:dyDescent="0.25">
      <c r="A91" s="304" t="s">
        <v>816</v>
      </c>
      <c r="B91" s="358" t="s">
        <v>817</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769</v>
      </c>
      <c r="E52" s="357"/>
      <c r="F52" s="357"/>
      <c r="G52" s="357"/>
      <c r="H52" s="357"/>
      <c r="I52" s="357"/>
      <c r="J52" s="357"/>
      <c r="K52" s="357"/>
      <c r="L52" s="357"/>
      <c r="M52" s="357"/>
      <c r="N52" s="357"/>
      <c r="O52" s="357"/>
      <c r="P52" s="339"/>
      <c r="Q52" s="304"/>
      <c r="R52" s="304"/>
      <c r="S52" s="304"/>
    </row>
    <row r="53" spans="3:19" x14ac:dyDescent="0.25">
      <c r="C53" s="338" t="s">
        <v>104</v>
      </c>
      <c r="D53" s="357" t="s">
        <v>770</v>
      </c>
      <c r="E53" s="357"/>
      <c r="F53" s="357"/>
      <c r="G53" s="357"/>
      <c r="H53" s="357"/>
      <c r="I53" s="357"/>
      <c r="J53" s="357"/>
      <c r="K53" s="357"/>
      <c r="L53" s="357"/>
      <c r="M53" s="357"/>
      <c r="N53" s="357"/>
      <c r="O53" s="357"/>
      <c r="P53" s="339"/>
      <c r="Q53" s="304"/>
      <c r="R53" s="304"/>
      <c r="S53" s="304"/>
    </row>
    <row r="54" spans="3:19" x14ac:dyDescent="0.25">
      <c r="C54" s="338" t="s">
        <v>104</v>
      </c>
      <c r="D54" s="357" t="s">
        <v>771</v>
      </c>
      <c r="E54" s="357"/>
      <c r="F54" s="357"/>
      <c r="G54" s="357"/>
      <c r="H54" s="357"/>
      <c r="I54" s="357"/>
      <c r="J54" s="357"/>
      <c r="K54" s="357"/>
      <c r="L54" s="357"/>
      <c r="M54" s="357"/>
      <c r="N54" s="357"/>
      <c r="O54" s="357"/>
      <c r="P54" s="339"/>
      <c r="Q54" s="304"/>
      <c r="R54" s="304"/>
      <c r="S54" s="304"/>
    </row>
    <row r="55" spans="3:19" x14ac:dyDescent="0.25">
      <c r="C55" s="338" t="s">
        <v>104</v>
      </c>
      <c r="D55" s="357" t="s">
        <v>772</v>
      </c>
      <c r="E55" s="357"/>
      <c r="F55" s="357"/>
      <c r="G55" s="357"/>
      <c r="H55" s="357"/>
      <c r="I55" s="357"/>
      <c r="J55" s="357"/>
      <c r="K55" s="357"/>
      <c r="L55" s="357"/>
      <c r="M55" s="357"/>
      <c r="N55" s="357"/>
      <c r="O55" s="357"/>
      <c r="P55" s="339"/>
      <c r="Q55" s="304"/>
      <c r="R55" s="304"/>
      <c r="S55" s="304"/>
    </row>
    <row r="56" spans="3:19" x14ac:dyDescent="0.25">
      <c r="C56" s="338" t="s">
        <v>104</v>
      </c>
      <c r="D56" s="357" t="s">
        <v>773</v>
      </c>
      <c r="E56" s="357"/>
      <c r="F56" s="357"/>
      <c r="G56" s="357"/>
      <c r="H56" s="357"/>
      <c r="I56" s="357"/>
      <c r="J56" s="357"/>
      <c r="K56" s="357"/>
      <c r="L56" s="357"/>
      <c r="M56" s="357"/>
      <c r="N56" s="357"/>
      <c r="O56" s="357"/>
      <c r="P56" s="339"/>
      <c r="Q56" s="304"/>
      <c r="R56" s="304"/>
      <c r="S56" s="304"/>
    </row>
    <row r="57" spans="3:19" x14ac:dyDescent="0.25">
      <c r="C57" s="338" t="s">
        <v>104</v>
      </c>
      <c r="D57" s="357" t="s">
        <v>774</v>
      </c>
      <c r="E57" s="357"/>
      <c r="F57" s="357"/>
      <c r="G57" s="357"/>
      <c r="H57" s="357"/>
      <c r="I57" s="357"/>
      <c r="J57" s="357"/>
      <c r="K57" s="357"/>
      <c r="L57" s="357"/>
      <c r="M57" s="357"/>
      <c r="N57" s="357"/>
      <c r="O57" s="357"/>
      <c r="P57" s="339"/>
      <c r="Q57" s="304"/>
      <c r="R57" s="304"/>
      <c r="S57" s="304"/>
    </row>
    <row r="58" spans="3:19" x14ac:dyDescent="0.25">
      <c r="C58" s="338" t="s">
        <v>104</v>
      </c>
      <c r="D58" s="357" t="s">
        <v>775</v>
      </c>
      <c r="E58" s="357"/>
      <c r="F58" s="357"/>
      <c r="G58" s="357"/>
      <c r="H58" s="357"/>
      <c r="I58" s="357"/>
      <c r="J58" s="357"/>
      <c r="K58" s="357"/>
      <c r="L58" s="357"/>
      <c r="M58" s="357"/>
      <c r="N58" s="357"/>
      <c r="O58" s="357"/>
      <c r="P58" s="339"/>
      <c r="Q58" s="304"/>
      <c r="R58" s="304"/>
      <c r="S58" s="304"/>
    </row>
    <row r="59" spans="3:19" x14ac:dyDescent="0.25">
      <c r="C59" s="338" t="s">
        <v>104</v>
      </c>
      <c r="D59" s="357" t="s">
        <v>776</v>
      </c>
      <c r="E59" s="357"/>
      <c r="F59" s="357"/>
      <c r="G59" s="357"/>
      <c r="H59" s="357"/>
      <c r="I59" s="357"/>
      <c r="J59" s="357"/>
      <c r="K59" s="357"/>
      <c r="L59" s="357"/>
      <c r="M59" s="357"/>
      <c r="N59" s="357"/>
      <c r="O59" s="357"/>
      <c r="P59" s="339"/>
      <c r="Q59" s="304"/>
      <c r="R59" s="304"/>
      <c r="S59" s="304"/>
    </row>
    <row r="60" spans="3:19" x14ac:dyDescent="0.25">
      <c r="C60" s="338" t="s">
        <v>104</v>
      </c>
      <c r="D60" s="357" t="s">
        <v>777</v>
      </c>
      <c r="E60" s="357"/>
      <c r="F60" s="357"/>
      <c r="G60" s="357"/>
      <c r="H60" s="357"/>
      <c r="I60" s="357"/>
      <c r="J60" s="357"/>
      <c r="K60" s="357"/>
      <c r="L60" s="357"/>
      <c r="M60" s="357"/>
      <c r="N60" s="357"/>
      <c r="O60" s="357"/>
      <c r="P60" s="339"/>
      <c r="Q60" s="304"/>
      <c r="R60" s="304"/>
      <c r="S60" s="304"/>
    </row>
    <row r="61" spans="3:19" x14ac:dyDescent="0.25">
      <c r="C61" s="338" t="s">
        <v>104</v>
      </c>
      <c r="D61" s="357" t="s">
        <v>778</v>
      </c>
      <c r="E61" s="357"/>
      <c r="F61" s="357"/>
      <c r="G61" s="357"/>
      <c r="H61" s="357"/>
      <c r="I61" s="357"/>
      <c r="J61" s="357"/>
      <c r="K61" s="357"/>
      <c r="L61" s="357"/>
      <c r="M61" s="357"/>
      <c r="N61" s="357"/>
      <c r="O61" s="357"/>
      <c r="P61" s="339"/>
      <c r="Q61" s="304"/>
      <c r="R61" s="304"/>
      <c r="S61" s="304"/>
    </row>
    <row r="62" spans="3:19" x14ac:dyDescent="0.25">
      <c r="C62" s="338" t="s">
        <v>104</v>
      </c>
      <c r="D62" s="357" t="s">
        <v>779</v>
      </c>
      <c r="E62" s="357"/>
      <c r="F62" s="357"/>
      <c r="G62" s="357"/>
      <c r="H62" s="357"/>
      <c r="I62" s="357"/>
      <c r="J62" s="357"/>
      <c r="K62" s="357"/>
      <c r="L62" s="357"/>
      <c r="M62" s="357"/>
      <c r="N62" s="357"/>
      <c r="O62" s="357"/>
      <c r="P62" s="339"/>
      <c r="Q62" s="304"/>
      <c r="R62" s="304"/>
      <c r="S62" s="304"/>
    </row>
    <row r="63" spans="3:19" x14ac:dyDescent="0.25">
      <c r="C63" s="338" t="s">
        <v>104</v>
      </c>
      <c r="D63" s="357" t="s">
        <v>780</v>
      </c>
      <c r="E63" s="357"/>
      <c r="F63" s="357"/>
      <c r="G63" s="357"/>
      <c r="H63" s="357"/>
      <c r="I63" s="357"/>
      <c r="J63" s="357"/>
      <c r="K63" s="357"/>
      <c r="L63" s="357"/>
      <c r="M63" s="357"/>
      <c r="N63" s="357"/>
      <c r="O63" s="357"/>
      <c r="P63" s="339"/>
      <c r="Q63" s="304"/>
      <c r="R63" s="304"/>
      <c r="S63" s="304"/>
    </row>
    <row r="64" spans="3:19" x14ac:dyDescent="0.25">
      <c r="C64" s="338" t="s">
        <v>104</v>
      </c>
      <c r="D64" s="357" t="s">
        <v>781</v>
      </c>
      <c r="E64" s="357"/>
      <c r="F64" s="357"/>
      <c r="G64" s="357"/>
      <c r="H64" s="357"/>
      <c r="I64" s="357"/>
      <c r="J64" s="357"/>
      <c r="K64" s="357"/>
      <c r="L64" s="357"/>
      <c r="M64" s="357"/>
      <c r="N64" s="357"/>
      <c r="O64" s="357"/>
      <c r="P64" s="339"/>
      <c r="Q64" s="304"/>
      <c r="R64" s="304"/>
      <c r="S64" s="304"/>
    </row>
    <row r="65" spans="3:19" x14ac:dyDescent="0.25">
      <c r="C65" s="338" t="s">
        <v>104</v>
      </c>
      <c r="D65" s="357" t="s">
        <v>782</v>
      </c>
      <c r="E65" s="357"/>
      <c r="F65" s="357"/>
      <c r="G65" s="357"/>
      <c r="H65" s="357"/>
      <c r="I65" s="357"/>
      <c r="J65" s="357"/>
      <c r="K65" s="357"/>
      <c r="L65" s="357"/>
      <c r="M65" s="357"/>
      <c r="N65" s="357"/>
      <c r="O65" s="357"/>
      <c r="P65" s="339"/>
      <c r="Q65" s="304"/>
      <c r="R65" s="304"/>
      <c r="S65" s="304"/>
    </row>
    <row r="66" spans="3:19" x14ac:dyDescent="0.25">
      <c r="C66" s="338" t="s">
        <v>104</v>
      </c>
      <c r="D66" s="357" t="s">
        <v>783</v>
      </c>
      <c r="E66" s="357"/>
      <c r="F66" s="357"/>
      <c r="G66" s="357"/>
      <c r="H66" s="357"/>
      <c r="I66" s="357"/>
      <c r="J66" s="357"/>
      <c r="K66" s="357"/>
      <c r="L66" s="357"/>
      <c r="M66" s="357"/>
      <c r="N66" s="357"/>
      <c r="O66" s="357"/>
      <c r="P66" s="339"/>
      <c r="Q66" s="304"/>
      <c r="R66" s="304"/>
      <c r="S66" s="304"/>
    </row>
    <row r="67" spans="3:19" x14ac:dyDescent="0.25">
      <c r="C67" s="338" t="s">
        <v>104</v>
      </c>
      <c r="D67" s="357" t="s">
        <v>784</v>
      </c>
      <c r="E67" s="357"/>
      <c r="F67" s="357"/>
      <c r="G67" s="357"/>
      <c r="H67" s="357"/>
      <c r="I67" s="357"/>
      <c r="J67" s="357"/>
      <c r="K67" s="357"/>
      <c r="L67" s="357"/>
      <c r="M67" s="357"/>
      <c r="N67" s="357"/>
      <c r="O67" s="357"/>
      <c r="P67" s="339"/>
      <c r="Q67" s="304"/>
      <c r="R67" s="304"/>
      <c r="S67" s="304"/>
    </row>
    <row r="68" spans="3:19" x14ac:dyDescent="0.25">
      <c r="C68" s="338" t="s">
        <v>104</v>
      </c>
      <c r="D68" s="357" t="s">
        <v>785</v>
      </c>
      <c r="E68" s="357"/>
      <c r="F68" s="357"/>
      <c r="G68" s="357"/>
      <c r="H68" s="357"/>
      <c r="I68" s="357"/>
      <c r="J68" s="357"/>
      <c r="K68" s="357"/>
      <c r="L68" s="357"/>
      <c r="M68" s="357"/>
      <c r="N68" s="357"/>
      <c r="O68" s="357"/>
      <c r="P68" s="339"/>
      <c r="Q68" s="304"/>
      <c r="R68" s="304"/>
      <c r="S68" s="304"/>
    </row>
    <row r="69" spans="3:19" x14ac:dyDescent="0.25">
      <c r="C69" s="338" t="s">
        <v>104</v>
      </c>
      <c r="D69" s="357" t="s">
        <v>786</v>
      </c>
      <c r="E69" s="357"/>
      <c r="F69" s="357"/>
      <c r="G69" s="357"/>
      <c r="H69" s="357"/>
      <c r="I69" s="357"/>
      <c r="J69" s="357"/>
      <c r="K69" s="357"/>
      <c r="L69" s="357"/>
      <c r="M69" s="357"/>
      <c r="N69" s="357"/>
      <c r="O69" s="357"/>
      <c r="P69" s="339"/>
      <c r="Q69" s="304"/>
      <c r="R69" s="304"/>
      <c r="S69" s="304"/>
    </row>
    <row r="70" spans="3:19" x14ac:dyDescent="0.25">
      <c r="C70" s="338" t="s">
        <v>104</v>
      </c>
      <c r="D70" s="357" t="s">
        <v>787</v>
      </c>
      <c r="E70" s="357"/>
      <c r="F70" s="357"/>
      <c r="G70" s="357"/>
      <c r="H70" s="357"/>
      <c r="I70" s="357"/>
      <c r="J70" s="357"/>
      <c r="K70" s="357"/>
      <c r="L70" s="357"/>
      <c r="M70" s="357"/>
      <c r="N70" s="357"/>
      <c r="O70" s="357"/>
      <c r="P70" s="339"/>
      <c r="Q70" s="304"/>
      <c r="R70" s="304"/>
      <c r="S70" s="304"/>
    </row>
    <row r="71" spans="3:19" x14ac:dyDescent="0.25">
      <c r="C71" s="338" t="s">
        <v>104</v>
      </c>
      <c r="D71" s="357" t="s">
        <v>788</v>
      </c>
      <c r="E71" s="357"/>
      <c r="F71" s="357"/>
      <c r="G71" s="357"/>
      <c r="H71" s="357"/>
      <c r="I71" s="357"/>
      <c r="J71" s="357"/>
      <c r="K71" s="357"/>
      <c r="L71" s="357"/>
      <c r="M71" s="357"/>
      <c r="N71" s="357"/>
      <c r="O71" s="357"/>
      <c r="P71" s="339"/>
      <c r="Q71" s="304"/>
      <c r="R71" s="304"/>
      <c r="S71" s="304"/>
    </row>
    <row r="72" spans="3:19" x14ac:dyDescent="0.25">
      <c r="C72" s="338" t="s">
        <v>104</v>
      </c>
      <c r="D72" s="357" t="s">
        <v>789</v>
      </c>
      <c r="E72" s="357"/>
      <c r="F72" s="357"/>
      <c r="G72" s="357"/>
      <c r="H72" s="357"/>
      <c r="I72" s="357"/>
      <c r="J72" s="357"/>
      <c r="K72" s="357"/>
      <c r="L72" s="357"/>
      <c r="M72" s="357"/>
      <c r="N72" s="357"/>
      <c r="O72" s="357"/>
      <c r="P72" s="339"/>
      <c r="Q72" s="304"/>
      <c r="R72" s="304"/>
      <c r="S72" s="304"/>
    </row>
    <row r="73" spans="3:19" x14ac:dyDescent="0.25">
      <c r="C73" s="338" t="s">
        <v>104</v>
      </c>
      <c r="D73" s="357" t="s">
        <v>790</v>
      </c>
      <c r="E73" s="357"/>
      <c r="F73" s="357"/>
      <c r="G73" s="357"/>
      <c r="H73" s="357"/>
      <c r="I73" s="357"/>
      <c r="J73" s="357"/>
      <c r="K73" s="357"/>
      <c r="L73" s="357"/>
      <c r="M73" s="357"/>
      <c r="N73" s="357"/>
      <c r="O73" s="357"/>
      <c r="P73" s="339"/>
      <c r="Q73" s="304"/>
      <c r="R73" s="304"/>
      <c r="S73" s="304"/>
    </row>
    <row r="74" spans="3:19" x14ac:dyDescent="0.25">
      <c r="C74" s="338" t="s">
        <v>104</v>
      </c>
      <c r="D74" s="357" t="s">
        <v>791</v>
      </c>
      <c r="E74" s="357"/>
      <c r="F74" s="357"/>
      <c r="G74" s="357"/>
      <c r="H74" s="357"/>
      <c r="I74" s="357"/>
      <c r="J74" s="357"/>
      <c r="K74" s="357"/>
      <c r="L74" s="357"/>
      <c r="M74" s="357"/>
      <c r="N74" s="357"/>
      <c r="O74" s="357"/>
      <c r="P74" s="339"/>
      <c r="Q74" s="304"/>
      <c r="R74" s="304"/>
      <c r="S74" s="304"/>
    </row>
    <row r="75" spans="3:19" x14ac:dyDescent="0.25">
      <c r="C75" s="338" t="s">
        <v>104</v>
      </c>
      <c r="D75" s="357" t="s">
        <v>792</v>
      </c>
      <c r="E75" s="357"/>
      <c r="F75" s="357"/>
      <c r="G75" s="357"/>
      <c r="H75" s="357"/>
      <c r="I75" s="357"/>
      <c r="J75" s="357"/>
      <c r="K75" s="357"/>
      <c r="L75" s="357"/>
      <c r="M75" s="357"/>
      <c r="N75" s="357"/>
      <c r="O75" s="357"/>
      <c r="P75" s="339"/>
      <c r="Q75" s="304"/>
      <c r="R75" s="304"/>
      <c r="S75" s="304"/>
    </row>
    <row r="76" spans="3:19" x14ac:dyDescent="0.25">
      <c r="C76" s="338" t="s">
        <v>104</v>
      </c>
      <c r="D76" s="357" t="s">
        <v>793</v>
      </c>
      <c r="E76" s="357"/>
      <c r="F76" s="357"/>
      <c r="G76" s="357"/>
      <c r="H76" s="357"/>
      <c r="I76" s="357"/>
      <c r="J76" s="357"/>
      <c r="K76" s="357"/>
      <c r="L76" s="357"/>
      <c r="M76" s="357"/>
      <c r="N76" s="357"/>
      <c r="O76" s="357"/>
      <c r="P76" s="339"/>
      <c r="Q76" s="304"/>
      <c r="R76" s="304"/>
      <c r="S76" s="304"/>
    </row>
    <row r="77" spans="3:19" x14ac:dyDescent="0.25">
      <c r="C77" s="338" t="s">
        <v>104</v>
      </c>
      <c r="D77" s="357" t="s">
        <v>794</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795</v>
      </c>
      <c r="D81" s="358" t="s">
        <v>796</v>
      </c>
      <c r="E81" s="358"/>
      <c r="F81" s="358"/>
      <c r="G81" s="358"/>
      <c r="H81" s="358"/>
      <c r="I81" s="358"/>
      <c r="J81" s="358"/>
      <c r="K81" s="358"/>
      <c r="L81" s="358"/>
      <c r="M81" s="358"/>
      <c r="N81" s="358"/>
      <c r="O81" s="358"/>
      <c r="P81" s="339"/>
      <c r="Q81" s="304"/>
      <c r="R81" s="304"/>
      <c r="S81" s="304"/>
    </row>
    <row r="82" spans="3:19" x14ac:dyDescent="0.25">
      <c r="C82" s="338" t="s">
        <v>797</v>
      </c>
      <c r="D82" s="358" t="s">
        <v>798</v>
      </c>
      <c r="E82" s="358"/>
      <c r="F82" s="358"/>
      <c r="G82" s="358"/>
      <c r="H82" s="358"/>
      <c r="I82" s="358"/>
      <c r="J82" s="358"/>
      <c r="K82" s="358"/>
      <c r="L82" s="358"/>
      <c r="M82" s="358"/>
      <c r="N82" s="358"/>
      <c r="O82" s="358"/>
      <c r="P82" s="339"/>
      <c r="Q82" s="304"/>
      <c r="R82" s="304"/>
      <c r="S82" s="304"/>
    </row>
    <row r="83" spans="3:19" x14ac:dyDescent="0.25">
      <c r="C83" s="338" t="s">
        <v>799</v>
      </c>
      <c r="D83" s="358" t="s">
        <v>800</v>
      </c>
      <c r="E83" s="358"/>
      <c r="F83" s="358"/>
      <c r="G83" s="358"/>
      <c r="H83" s="358"/>
      <c r="I83" s="358"/>
      <c r="J83" s="358"/>
      <c r="K83" s="358"/>
      <c r="L83" s="358"/>
      <c r="M83" s="358"/>
      <c r="N83" s="358"/>
      <c r="O83" s="358"/>
      <c r="P83" s="339"/>
      <c r="Q83" s="304"/>
      <c r="R83" s="304"/>
      <c r="S83" s="304"/>
    </row>
    <row r="84" spans="3:19" x14ac:dyDescent="0.25">
      <c r="C84" s="338" t="s">
        <v>801</v>
      </c>
      <c r="D84" s="358" t="s">
        <v>802</v>
      </c>
      <c r="E84" s="358"/>
      <c r="F84" s="358"/>
      <c r="G84" s="358"/>
      <c r="H84" s="358"/>
      <c r="I84" s="358"/>
      <c r="J84" s="358"/>
      <c r="K84" s="358"/>
      <c r="L84" s="358"/>
      <c r="M84" s="358"/>
      <c r="N84" s="358"/>
      <c r="O84" s="358"/>
      <c r="P84" s="339"/>
      <c r="Q84" s="304"/>
      <c r="R84" s="304"/>
      <c r="S84" s="304"/>
    </row>
    <row r="85" spans="3:19" x14ac:dyDescent="0.25">
      <c r="C85" s="338" t="s">
        <v>821</v>
      </c>
      <c r="D85" s="358" t="s">
        <v>822</v>
      </c>
      <c r="E85" s="358"/>
      <c r="F85" s="358"/>
      <c r="G85" s="358"/>
      <c r="H85" s="358"/>
      <c r="I85" s="358"/>
      <c r="J85" s="358"/>
      <c r="K85" s="358"/>
      <c r="L85" s="358"/>
      <c r="M85" s="358"/>
      <c r="N85" s="358"/>
      <c r="O85" s="358"/>
      <c r="P85" s="339"/>
      <c r="Q85" s="304"/>
      <c r="R85" s="304"/>
      <c r="S85" s="304"/>
    </row>
    <row r="86" spans="3:19" x14ac:dyDescent="0.25">
      <c r="C86" s="338" t="s">
        <v>805</v>
      </c>
      <c r="D86" s="358" t="s">
        <v>806</v>
      </c>
      <c r="E86" s="358"/>
      <c r="F86" s="358"/>
      <c r="G86" s="358"/>
      <c r="H86" s="358"/>
      <c r="I86" s="358"/>
      <c r="J86" s="358"/>
      <c r="K86" s="358"/>
      <c r="L86" s="358"/>
      <c r="M86" s="358"/>
      <c r="N86" s="358"/>
      <c r="O86" s="358"/>
      <c r="P86" s="339"/>
      <c r="Q86" s="304"/>
      <c r="R86" s="304"/>
      <c r="S86" s="304"/>
    </row>
    <row r="87" spans="3:19" x14ac:dyDescent="0.25">
      <c r="C87" s="338" t="s">
        <v>807</v>
      </c>
      <c r="D87" s="358" t="s">
        <v>808</v>
      </c>
      <c r="E87" s="358"/>
      <c r="F87" s="358"/>
      <c r="G87" s="358"/>
      <c r="H87" s="358"/>
      <c r="I87" s="358"/>
      <c r="J87" s="358"/>
      <c r="K87" s="358"/>
      <c r="L87" s="358"/>
      <c r="M87" s="358"/>
      <c r="N87" s="358"/>
      <c r="O87" s="358"/>
      <c r="P87" s="339"/>
      <c r="Q87" s="304"/>
      <c r="R87" s="304"/>
      <c r="S87" s="304"/>
    </row>
    <row r="88" spans="3:19" x14ac:dyDescent="0.25">
      <c r="C88" s="338" t="s">
        <v>743</v>
      </c>
      <c r="D88" s="358" t="s">
        <v>809</v>
      </c>
      <c r="E88" s="358"/>
      <c r="F88" s="358"/>
      <c r="G88" s="358"/>
      <c r="H88" s="358"/>
      <c r="I88" s="358"/>
      <c r="J88" s="358"/>
      <c r="K88" s="358"/>
      <c r="L88" s="358"/>
      <c r="M88" s="358"/>
      <c r="N88" s="358"/>
      <c r="O88" s="358"/>
      <c r="P88" s="339"/>
      <c r="Q88" s="304"/>
      <c r="R88" s="304"/>
      <c r="S88" s="304"/>
    </row>
    <row r="89" spans="3:19" x14ac:dyDescent="0.25">
      <c r="C89" s="338" t="s">
        <v>823</v>
      </c>
      <c r="D89" s="358" t="s">
        <v>811</v>
      </c>
      <c r="E89" s="358"/>
      <c r="F89" s="358"/>
      <c r="G89" s="358"/>
      <c r="H89" s="358"/>
      <c r="I89" s="358"/>
      <c r="J89" s="358"/>
      <c r="K89" s="358"/>
      <c r="L89" s="358"/>
      <c r="M89" s="358"/>
      <c r="N89" s="358"/>
      <c r="O89" s="358"/>
      <c r="P89" s="339"/>
      <c r="Q89" s="304"/>
      <c r="R89" s="304"/>
      <c r="S89" s="304"/>
    </row>
    <row r="90" spans="3:19" x14ac:dyDescent="0.25">
      <c r="C90" s="304" t="s">
        <v>812</v>
      </c>
      <c r="D90" s="358" t="s">
        <v>813</v>
      </c>
      <c r="E90" s="358"/>
      <c r="F90" s="358"/>
      <c r="G90" s="358"/>
      <c r="H90" s="358"/>
      <c r="I90" s="358"/>
      <c r="J90" s="358"/>
      <c r="K90" s="358"/>
      <c r="L90" s="358"/>
      <c r="M90" s="358"/>
      <c r="N90" s="358"/>
      <c r="O90" s="358"/>
      <c r="P90" s="304"/>
      <c r="Q90" s="304"/>
      <c r="R90" s="304"/>
      <c r="S90" s="304"/>
    </row>
    <row r="91" spans="3:19" x14ac:dyDescent="0.25">
      <c r="C91" s="304" t="s">
        <v>814</v>
      </c>
      <c r="D91" s="358" t="s">
        <v>815</v>
      </c>
      <c r="E91" s="358"/>
      <c r="F91" s="358"/>
      <c r="G91" s="358"/>
      <c r="H91" s="358"/>
      <c r="I91" s="358"/>
      <c r="J91" s="358"/>
      <c r="K91" s="358"/>
      <c r="L91" s="358"/>
      <c r="M91" s="358"/>
      <c r="N91" s="358"/>
      <c r="O91" s="358"/>
      <c r="P91" s="304"/>
      <c r="Q91" s="304"/>
      <c r="R91" s="304"/>
      <c r="S91" s="304"/>
    </row>
    <row r="92" spans="3:19" x14ac:dyDescent="0.25">
      <c r="C92" s="304" t="s">
        <v>816</v>
      </c>
      <c r="D92" s="358" t="s">
        <v>817</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769</v>
      </c>
      <c r="C51" s="357"/>
      <c r="D51" s="357"/>
      <c r="E51" s="357"/>
      <c r="F51" s="357"/>
      <c r="G51" s="357"/>
      <c r="H51" s="357"/>
      <c r="I51" s="357"/>
      <c r="J51" s="357"/>
      <c r="K51" s="357"/>
      <c r="L51" s="357"/>
      <c r="M51" s="357"/>
      <c r="N51" s="339"/>
      <c r="O51" s="304"/>
      <c r="P51" s="304"/>
    </row>
    <row r="52" spans="1:16" x14ac:dyDescent="0.25">
      <c r="A52" s="338" t="s">
        <v>104</v>
      </c>
      <c r="B52" s="357" t="s">
        <v>770</v>
      </c>
      <c r="C52" s="357"/>
      <c r="D52" s="357"/>
      <c r="E52" s="357"/>
      <c r="F52" s="357"/>
      <c r="G52" s="357"/>
      <c r="H52" s="357"/>
      <c r="I52" s="357"/>
      <c r="J52" s="357"/>
      <c r="K52" s="357"/>
      <c r="L52" s="357"/>
      <c r="M52" s="357"/>
      <c r="N52" s="339"/>
      <c r="O52" s="304"/>
      <c r="P52" s="304"/>
    </row>
    <row r="53" spans="1:16" x14ac:dyDescent="0.25">
      <c r="A53" s="338" t="s">
        <v>104</v>
      </c>
      <c r="B53" s="357" t="s">
        <v>771</v>
      </c>
      <c r="C53" s="357"/>
      <c r="D53" s="357"/>
      <c r="E53" s="357"/>
      <c r="F53" s="357"/>
      <c r="G53" s="357"/>
      <c r="H53" s="357"/>
      <c r="I53" s="357"/>
      <c r="J53" s="357"/>
      <c r="K53" s="357"/>
      <c r="L53" s="357"/>
      <c r="M53" s="357"/>
      <c r="N53" s="339"/>
      <c r="O53" s="304"/>
      <c r="P53" s="304"/>
    </row>
    <row r="54" spans="1:16" x14ac:dyDescent="0.25">
      <c r="A54" s="338" t="s">
        <v>104</v>
      </c>
      <c r="B54" s="357" t="s">
        <v>772</v>
      </c>
      <c r="C54" s="357"/>
      <c r="D54" s="357"/>
      <c r="E54" s="357"/>
      <c r="F54" s="357"/>
      <c r="G54" s="357"/>
      <c r="H54" s="357"/>
      <c r="I54" s="357"/>
      <c r="J54" s="357"/>
      <c r="K54" s="357"/>
      <c r="L54" s="357"/>
      <c r="M54" s="357"/>
      <c r="N54" s="339"/>
      <c r="O54" s="304"/>
      <c r="P54" s="304"/>
    </row>
    <row r="55" spans="1:16" x14ac:dyDescent="0.25">
      <c r="A55" s="338" t="s">
        <v>104</v>
      </c>
      <c r="B55" s="357" t="s">
        <v>773</v>
      </c>
      <c r="C55" s="357"/>
      <c r="D55" s="357"/>
      <c r="E55" s="357"/>
      <c r="F55" s="357"/>
      <c r="G55" s="357"/>
      <c r="H55" s="357"/>
      <c r="I55" s="357"/>
      <c r="J55" s="357"/>
      <c r="K55" s="357"/>
      <c r="L55" s="357"/>
      <c r="M55" s="357"/>
      <c r="N55" s="339"/>
      <c r="O55" s="304"/>
      <c r="P55" s="304"/>
    </row>
    <row r="56" spans="1:16" x14ac:dyDescent="0.25">
      <c r="A56" s="338" t="s">
        <v>104</v>
      </c>
      <c r="B56" s="357" t="s">
        <v>774</v>
      </c>
      <c r="C56" s="357"/>
      <c r="D56" s="357"/>
      <c r="E56" s="357"/>
      <c r="F56" s="357"/>
      <c r="G56" s="357"/>
      <c r="H56" s="357"/>
      <c r="I56" s="357"/>
      <c r="J56" s="357"/>
      <c r="K56" s="357"/>
      <c r="L56" s="357"/>
      <c r="M56" s="357"/>
      <c r="N56" s="339"/>
      <c r="O56" s="304"/>
      <c r="P56" s="304"/>
    </row>
    <row r="57" spans="1:16" x14ac:dyDescent="0.25">
      <c r="A57" s="338" t="s">
        <v>104</v>
      </c>
      <c r="B57" s="357" t="s">
        <v>775</v>
      </c>
      <c r="C57" s="357"/>
      <c r="D57" s="357"/>
      <c r="E57" s="357"/>
      <c r="F57" s="357"/>
      <c r="G57" s="357"/>
      <c r="H57" s="357"/>
      <c r="I57" s="357"/>
      <c r="J57" s="357"/>
      <c r="K57" s="357"/>
      <c r="L57" s="357"/>
      <c r="M57" s="357"/>
      <c r="N57" s="339"/>
      <c r="O57" s="304"/>
      <c r="P57" s="304"/>
    </row>
    <row r="58" spans="1:16" x14ac:dyDescent="0.25">
      <c r="A58" s="338" t="s">
        <v>104</v>
      </c>
      <c r="B58" s="357" t="s">
        <v>776</v>
      </c>
      <c r="C58" s="357"/>
      <c r="D58" s="357"/>
      <c r="E58" s="357"/>
      <c r="F58" s="357"/>
      <c r="G58" s="357"/>
      <c r="H58" s="357"/>
      <c r="I58" s="357"/>
      <c r="J58" s="357"/>
      <c r="K58" s="357"/>
      <c r="L58" s="357"/>
      <c r="M58" s="357"/>
      <c r="N58" s="339"/>
      <c r="O58" s="304"/>
      <c r="P58" s="304"/>
    </row>
    <row r="59" spans="1:16" x14ac:dyDescent="0.25">
      <c r="A59" s="338" t="s">
        <v>104</v>
      </c>
      <c r="B59" s="357" t="s">
        <v>777</v>
      </c>
      <c r="C59" s="357"/>
      <c r="D59" s="357"/>
      <c r="E59" s="357"/>
      <c r="F59" s="357"/>
      <c r="G59" s="357"/>
      <c r="H59" s="357"/>
      <c r="I59" s="357"/>
      <c r="J59" s="357"/>
      <c r="K59" s="357"/>
      <c r="L59" s="357"/>
      <c r="M59" s="357"/>
      <c r="N59" s="339"/>
      <c r="O59" s="304"/>
      <c r="P59" s="304"/>
    </row>
    <row r="60" spans="1:16" x14ac:dyDescent="0.25">
      <c r="A60" s="338" t="s">
        <v>104</v>
      </c>
      <c r="B60" s="357" t="s">
        <v>778</v>
      </c>
      <c r="C60" s="357"/>
      <c r="D60" s="357"/>
      <c r="E60" s="357"/>
      <c r="F60" s="357"/>
      <c r="G60" s="357"/>
      <c r="H60" s="357"/>
      <c r="I60" s="357"/>
      <c r="J60" s="357"/>
      <c r="K60" s="357"/>
      <c r="L60" s="357"/>
      <c r="M60" s="357"/>
      <c r="N60" s="339"/>
      <c r="O60" s="304"/>
      <c r="P60" s="304"/>
    </row>
    <row r="61" spans="1:16" x14ac:dyDescent="0.25">
      <c r="A61" s="338" t="s">
        <v>104</v>
      </c>
      <c r="B61" s="357" t="s">
        <v>779</v>
      </c>
      <c r="C61" s="357"/>
      <c r="D61" s="357"/>
      <c r="E61" s="357"/>
      <c r="F61" s="357"/>
      <c r="G61" s="357"/>
      <c r="H61" s="357"/>
      <c r="I61" s="357"/>
      <c r="J61" s="357"/>
      <c r="K61" s="357"/>
      <c r="L61" s="357"/>
      <c r="M61" s="357"/>
      <c r="N61" s="339"/>
      <c r="O61" s="304"/>
      <c r="P61" s="304"/>
    </row>
    <row r="62" spans="1:16" x14ac:dyDescent="0.25">
      <c r="A62" s="338" t="s">
        <v>104</v>
      </c>
      <c r="B62" s="357" t="s">
        <v>780</v>
      </c>
      <c r="C62" s="357"/>
      <c r="D62" s="357"/>
      <c r="E62" s="357"/>
      <c r="F62" s="357"/>
      <c r="G62" s="357"/>
      <c r="H62" s="357"/>
      <c r="I62" s="357"/>
      <c r="J62" s="357"/>
      <c r="K62" s="357"/>
      <c r="L62" s="357"/>
      <c r="M62" s="357"/>
      <c r="N62" s="339"/>
      <c r="O62" s="304"/>
      <c r="P62" s="304"/>
    </row>
    <row r="63" spans="1:16" x14ac:dyDescent="0.25">
      <c r="A63" s="338" t="s">
        <v>104</v>
      </c>
      <c r="B63" s="357" t="s">
        <v>781</v>
      </c>
      <c r="C63" s="357"/>
      <c r="D63" s="357"/>
      <c r="E63" s="357"/>
      <c r="F63" s="357"/>
      <c r="G63" s="357"/>
      <c r="H63" s="357"/>
      <c r="I63" s="357"/>
      <c r="J63" s="357"/>
      <c r="K63" s="357"/>
      <c r="L63" s="357"/>
      <c r="M63" s="357"/>
      <c r="N63" s="339"/>
      <c r="O63" s="304"/>
      <c r="P63" s="304"/>
    </row>
    <row r="64" spans="1:16" x14ac:dyDescent="0.25">
      <c r="A64" s="338" t="s">
        <v>104</v>
      </c>
      <c r="B64" s="357" t="s">
        <v>782</v>
      </c>
      <c r="C64" s="357"/>
      <c r="D64" s="357"/>
      <c r="E64" s="357"/>
      <c r="F64" s="357"/>
      <c r="G64" s="357"/>
      <c r="H64" s="357"/>
      <c r="I64" s="357"/>
      <c r="J64" s="357"/>
      <c r="K64" s="357"/>
      <c r="L64" s="357"/>
      <c r="M64" s="357"/>
      <c r="N64" s="339"/>
      <c r="O64" s="304"/>
      <c r="P64" s="304"/>
    </row>
    <row r="65" spans="1:16" x14ac:dyDescent="0.25">
      <c r="A65" s="338" t="s">
        <v>104</v>
      </c>
      <c r="B65" s="357" t="s">
        <v>783</v>
      </c>
      <c r="C65" s="357"/>
      <c r="D65" s="357"/>
      <c r="E65" s="357"/>
      <c r="F65" s="357"/>
      <c r="G65" s="357"/>
      <c r="H65" s="357"/>
      <c r="I65" s="357"/>
      <c r="J65" s="357"/>
      <c r="K65" s="357"/>
      <c r="L65" s="357"/>
      <c r="M65" s="357"/>
      <c r="N65" s="339"/>
      <c r="O65" s="304"/>
      <c r="P65" s="304"/>
    </row>
    <row r="66" spans="1:16" x14ac:dyDescent="0.25">
      <c r="A66" s="338" t="s">
        <v>104</v>
      </c>
      <c r="B66" s="357" t="s">
        <v>784</v>
      </c>
      <c r="C66" s="357"/>
      <c r="D66" s="357"/>
      <c r="E66" s="357"/>
      <c r="F66" s="357"/>
      <c r="G66" s="357"/>
      <c r="H66" s="357"/>
      <c r="I66" s="357"/>
      <c r="J66" s="357"/>
      <c r="K66" s="357"/>
      <c r="L66" s="357"/>
      <c r="M66" s="357"/>
      <c r="N66" s="339"/>
      <c r="O66" s="304"/>
      <c r="P66" s="304"/>
    </row>
    <row r="67" spans="1:16" x14ac:dyDescent="0.25">
      <c r="A67" s="338" t="s">
        <v>104</v>
      </c>
      <c r="B67" s="357" t="s">
        <v>785</v>
      </c>
      <c r="C67" s="357"/>
      <c r="D67" s="357"/>
      <c r="E67" s="357"/>
      <c r="F67" s="357"/>
      <c r="G67" s="357"/>
      <c r="H67" s="357"/>
      <c r="I67" s="357"/>
      <c r="J67" s="357"/>
      <c r="K67" s="357"/>
      <c r="L67" s="357"/>
      <c r="M67" s="357"/>
      <c r="N67" s="339"/>
      <c r="O67" s="304"/>
      <c r="P67" s="304"/>
    </row>
    <row r="68" spans="1:16" x14ac:dyDescent="0.25">
      <c r="A68" s="338" t="s">
        <v>104</v>
      </c>
      <c r="B68" s="357" t="s">
        <v>786</v>
      </c>
      <c r="C68" s="357"/>
      <c r="D68" s="357"/>
      <c r="E68" s="357"/>
      <c r="F68" s="357"/>
      <c r="G68" s="357"/>
      <c r="H68" s="357"/>
      <c r="I68" s="357"/>
      <c r="J68" s="357"/>
      <c r="K68" s="357"/>
      <c r="L68" s="357"/>
      <c r="M68" s="357"/>
      <c r="N68" s="339"/>
      <c r="O68" s="304"/>
      <c r="P68" s="304"/>
    </row>
    <row r="69" spans="1:16" x14ac:dyDescent="0.25">
      <c r="A69" s="338" t="s">
        <v>104</v>
      </c>
      <c r="B69" s="357" t="s">
        <v>787</v>
      </c>
      <c r="C69" s="357"/>
      <c r="D69" s="357"/>
      <c r="E69" s="357"/>
      <c r="F69" s="357"/>
      <c r="G69" s="357"/>
      <c r="H69" s="357"/>
      <c r="I69" s="357"/>
      <c r="J69" s="357"/>
      <c r="K69" s="357"/>
      <c r="L69" s="357"/>
      <c r="M69" s="357"/>
      <c r="N69" s="339"/>
      <c r="O69" s="304"/>
      <c r="P69" s="304"/>
    </row>
    <row r="70" spans="1:16" x14ac:dyDescent="0.25">
      <c r="A70" s="338" t="s">
        <v>104</v>
      </c>
      <c r="B70" s="357" t="s">
        <v>788</v>
      </c>
      <c r="C70" s="357"/>
      <c r="D70" s="357"/>
      <c r="E70" s="357"/>
      <c r="F70" s="357"/>
      <c r="G70" s="357"/>
      <c r="H70" s="357"/>
      <c r="I70" s="357"/>
      <c r="J70" s="357"/>
      <c r="K70" s="357"/>
      <c r="L70" s="357"/>
      <c r="M70" s="357"/>
      <c r="N70" s="339"/>
      <c r="O70" s="304"/>
      <c r="P70" s="304"/>
    </row>
    <row r="71" spans="1:16" x14ac:dyDescent="0.25">
      <c r="A71" s="338" t="s">
        <v>104</v>
      </c>
      <c r="B71" s="357" t="s">
        <v>789</v>
      </c>
      <c r="C71" s="357"/>
      <c r="D71" s="357"/>
      <c r="E71" s="357"/>
      <c r="F71" s="357"/>
      <c r="G71" s="357"/>
      <c r="H71" s="357"/>
      <c r="I71" s="357"/>
      <c r="J71" s="357"/>
      <c r="K71" s="357"/>
      <c r="L71" s="357"/>
      <c r="M71" s="357"/>
      <c r="N71" s="339"/>
      <c r="O71" s="304"/>
      <c r="P71" s="304"/>
    </row>
    <row r="72" spans="1:16" x14ac:dyDescent="0.25">
      <c r="A72" s="338" t="s">
        <v>104</v>
      </c>
      <c r="B72" s="357" t="s">
        <v>790</v>
      </c>
      <c r="C72" s="357"/>
      <c r="D72" s="357"/>
      <c r="E72" s="357"/>
      <c r="F72" s="357"/>
      <c r="G72" s="357"/>
      <c r="H72" s="357"/>
      <c r="I72" s="357"/>
      <c r="J72" s="357"/>
      <c r="K72" s="357"/>
      <c r="L72" s="357"/>
      <c r="M72" s="357"/>
      <c r="N72" s="339"/>
      <c r="O72" s="304"/>
      <c r="P72" s="304"/>
    </row>
    <row r="73" spans="1:16" x14ac:dyDescent="0.25">
      <c r="A73" s="338" t="s">
        <v>104</v>
      </c>
      <c r="B73" s="357" t="s">
        <v>791</v>
      </c>
      <c r="C73" s="357"/>
      <c r="D73" s="357"/>
      <c r="E73" s="357"/>
      <c r="F73" s="357"/>
      <c r="G73" s="357"/>
      <c r="H73" s="357"/>
      <c r="I73" s="357"/>
      <c r="J73" s="357"/>
      <c r="K73" s="357"/>
      <c r="L73" s="357"/>
      <c r="M73" s="357"/>
      <c r="N73" s="339"/>
      <c r="O73" s="304"/>
      <c r="P73" s="304"/>
    </row>
    <row r="74" spans="1:16" x14ac:dyDescent="0.25">
      <c r="A74" s="338" t="s">
        <v>104</v>
      </c>
      <c r="B74" s="357" t="s">
        <v>792</v>
      </c>
      <c r="C74" s="357"/>
      <c r="D74" s="357"/>
      <c r="E74" s="357"/>
      <c r="F74" s="357"/>
      <c r="G74" s="357"/>
      <c r="H74" s="357"/>
      <c r="I74" s="357"/>
      <c r="J74" s="357"/>
      <c r="K74" s="357"/>
      <c r="L74" s="357"/>
      <c r="M74" s="357"/>
      <c r="N74" s="339"/>
      <c r="O74" s="304"/>
      <c r="P74" s="304"/>
    </row>
    <row r="75" spans="1:16" x14ac:dyDescent="0.25">
      <c r="A75" s="338" t="s">
        <v>104</v>
      </c>
      <c r="B75" s="357" t="s">
        <v>793</v>
      </c>
      <c r="C75" s="357"/>
      <c r="D75" s="357"/>
      <c r="E75" s="357"/>
      <c r="F75" s="357"/>
      <c r="G75" s="357"/>
      <c r="H75" s="357"/>
      <c r="I75" s="357"/>
      <c r="J75" s="357"/>
      <c r="K75" s="357"/>
      <c r="L75" s="357"/>
      <c r="M75" s="357"/>
      <c r="N75" s="339"/>
      <c r="O75" s="304"/>
      <c r="P75" s="304"/>
    </row>
    <row r="76" spans="1:16" x14ac:dyDescent="0.25">
      <c r="A76" s="338" t="s">
        <v>104</v>
      </c>
      <c r="B76" s="357" t="s">
        <v>794</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795</v>
      </c>
      <c r="B80" s="358" t="s">
        <v>796</v>
      </c>
      <c r="C80" s="358"/>
      <c r="D80" s="358"/>
      <c r="E80" s="358"/>
      <c r="F80" s="358"/>
      <c r="G80" s="358"/>
      <c r="H80" s="358"/>
      <c r="I80" s="358"/>
      <c r="J80" s="358"/>
      <c r="K80" s="358"/>
      <c r="L80" s="358"/>
      <c r="M80" s="358"/>
      <c r="N80" s="339"/>
      <c r="O80" s="304"/>
      <c r="P80" s="304"/>
    </row>
    <row r="81" spans="1:16" x14ac:dyDescent="0.25">
      <c r="A81" s="338" t="s">
        <v>797</v>
      </c>
      <c r="B81" s="358" t="s">
        <v>798</v>
      </c>
      <c r="C81" s="358"/>
      <c r="D81" s="358"/>
      <c r="E81" s="358"/>
      <c r="F81" s="358"/>
      <c r="G81" s="358"/>
      <c r="H81" s="358"/>
      <c r="I81" s="358"/>
      <c r="J81" s="358"/>
      <c r="K81" s="358"/>
      <c r="L81" s="358"/>
      <c r="M81" s="358"/>
      <c r="N81" s="339"/>
      <c r="O81" s="304"/>
      <c r="P81" s="304"/>
    </row>
    <row r="82" spans="1:16" x14ac:dyDescent="0.25">
      <c r="A82" s="338" t="s">
        <v>799</v>
      </c>
      <c r="B82" s="358" t="s">
        <v>800</v>
      </c>
      <c r="C82" s="358"/>
      <c r="D82" s="358"/>
      <c r="E82" s="358"/>
      <c r="F82" s="358"/>
      <c r="G82" s="358"/>
      <c r="H82" s="358"/>
      <c r="I82" s="358"/>
      <c r="J82" s="358"/>
      <c r="K82" s="358"/>
      <c r="L82" s="358"/>
      <c r="M82" s="358"/>
      <c r="N82" s="339"/>
      <c r="O82" s="304"/>
      <c r="P82" s="304"/>
    </row>
    <row r="83" spans="1:16" x14ac:dyDescent="0.25">
      <c r="A83" s="338" t="s">
        <v>801</v>
      </c>
      <c r="B83" s="358" t="s">
        <v>802</v>
      </c>
      <c r="C83" s="358"/>
      <c r="D83" s="358"/>
      <c r="E83" s="358"/>
      <c r="F83" s="358"/>
      <c r="G83" s="358"/>
      <c r="H83" s="358"/>
      <c r="I83" s="358"/>
      <c r="J83" s="358"/>
      <c r="K83" s="358"/>
      <c r="L83" s="358"/>
      <c r="M83" s="358"/>
      <c r="N83" s="339"/>
      <c r="O83" s="304"/>
      <c r="P83" s="304"/>
    </row>
    <row r="84" spans="1:16" x14ac:dyDescent="0.25">
      <c r="A84" s="338" t="s">
        <v>842</v>
      </c>
      <c r="B84" s="358" t="s">
        <v>843</v>
      </c>
      <c r="C84" s="358"/>
      <c r="D84" s="358"/>
      <c r="E84" s="358"/>
      <c r="F84" s="358"/>
      <c r="G84" s="358"/>
      <c r="H84" s="358"/>
      <c r="I84" s="358"/>
      <c r="J84" s="358"/>
      <c r="K84" s="358"/>
      <c r="L84" s="358"/>
      <c r="M84" s="358"/>
      <c r="N84" s="339"/>
      <c r="O84" s="304"/>
      <c r="P84" s="304"/>
    </row>
    <row r="85" spans="1:16" x14ac:dyDescent="0.25">
      <c r="A85" s="338" t="s">
        <v>805</v>
      </c>
      <c r="B85" s="358" t="s">
        <v>806</v>
      </c>
      <c r="C85" s="358"/>
      <c r="D85" s="358"/>
      <c r="E85" s="358"/>
      <c r="F85" s="358"/>
      <c r="G85" s="358"/>
      <c r="H85" s="358"/>
      <c r="I85" s="358"/>
      <c r="J85" s="358"/>
      <c r="K85" s="358"/>
      <c r="L85" s="358"/>
      <c r="M85" s="358"/>
      <c r="N85" s="339"/>
      <c r="O85" s="304"/>
      <c r="P85" s="304"/>
    </row>
    <row r="86" spans="1:16" x14ac:dyDescent="0.25">
      <c r="A86" s="338" t="s">
        <v>807</v>
      </c>
      <c r="B86" s="358" t="s">
        <v>808</v>
      </c>
      <c r="C86" s="358"/>
      <c r="D86" s="358"/>
      <c r="E86" s="358"/>
      <c r="F86" s="358"/>
      <c r="G86" s="358"/>
      <c r="H86" s="358"/>
      <c r="I86" s="358"/>
      <c r="J86" s="358"/>
      <c r="K86" s="358"/>
      <c r="L86" s="358"/>
      <c r="M86" s="358"/>
      <c r="N86" s="339"/>
      <c r="O86" s="304"/>
      <c r="P86" s="304"/>
    </row>
    <row r="87" spans="1:16" x14ac:dyDescent="0.25">
      <c r="A87" s="304" t="s">
        <v>743</v>
      </c>
      <c r="B87" s="358" t="s">
        <v>809</v>
      </c>
      <c r="C87" s="358"/>
      <c r="D87" s="358"/>
      <c r="E87" s="358"/>
      <c r="F87" s="358"/>
      <c r="G87" s="358"/>
      <c r="H87" s="358"/>
      <c r="I87" s="358"/>
      <c r="J87" s="358"/>
      <c r="K87" s="358"/>
      <c r="L87" s="358"/>
      <c r="M87" s="358"/>
      <c r="N87" s="304"/>
      <c r="O87" s="304"/>
      <c r="P87" s="304"/>
    </row>
    <row r="88" spans="1:16" x14ac:dyDescent="0.25">
      <c r="A88" s="304" t="s">
        <v>823</v>
      </c>
      <c r="B88" s="358" t="s">
        <v>844</v>
      </c>
      <c r="C88" s="358"/>
      <c r="D88" s="358"/>
      <c r="E88" s="358"/>
      <c r="F88" s="358"/>
      <c r="G88" s="358"/>
      <c r="H88" s="358"/>
      <c r="I88" s="358"/>
      <c r="J88" s="358"/>
      <c r="K88" s="358"/>
      <c r="L88" s="358"/>
      <c r="M88" s="358"/>
      <c r="N88" s="304"/>
      <c r="O88" s="304"/>
      <c r="P88" s="304"/>
    </row>
    <row r="89" spans="1:16" x14ac:dyDescent="0.25">
      <c r="A89" s="304" t="s">
        <v>814</v>
      </c>
      <c r="B89" s="358" t="s">
        <v>815</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885</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886</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430</v>
      </c>
      <c r="O1" s="382" t="s">
        <v>431</v>
      </c>
      <c r="P1" s="382"/>
      <c r="Q1" s="382"/>
      <c r="R1" s="382"/>
      <c r="S1" s="382"/>
      <c r="T1" s="382"/>
      <c r="U1" s="382"/>
      <c r="V1" s="382"/>
      <c r="W1" s="382"/>
      <c r="X1" s="382"/>
      <c r="Y1" s="382"/>
      <c r="Z1" s="383"/>
    </row>
    <row r="2" spans="1:26" ht="15" thickBot="1" x14ac:dyDescent="0.35">
      <c r="A2" s="195" t="s">
        <v>71</v>
      </c>
      <c r="B2" s="384" t="s">
        <v>432</v>
      </c>
      <c r="C2" s="385"/>
      <c r="D2" s="385"/>
      <c r="E2" s="385"/>
      <c r="F2" s="385"/>
      <c r="G2" s="385"/>
      <c r="H2" s="385"/>
      <c r="I2" s="385"/>
      <c r="J2" s="385"/>
      <c r="K2" s="386"/>
      <c r="N2" s="381"/>
      <c r="O2" s="387" t="s">
        <v>433</v>
      </c>
      <c r="P2" s="388"/>
      <c r="Q2" s="388"/>
      <c r="R2" s="389"/>
      <c r="S2" s="388" t="s">
        <v>434</v>
      </c>
      <c r="T2" s="388"/>
      <c r="U2" s="388"/>
      <c r="V2" s="388"/>
      <c r="W2" s="387" t="s">
        <v>435</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67"/>
      <c r="C4" s="367"/>
      <c r="D4" s="367"/>
      <c r="E4" s="367"/>
      <c r="F4" s="199" t="s">
        <v>75</v>
      </c>
      <c r="G4" s="199" t="s">
        <v>76</v>
      </c>
      <c r="H4" s="199" t="s">
        <v>75</v>
      </c>
      <c r="I4" s="199" t="s">
        <v>76</v>
      </c>
      <c r="J4" s="367"/>
      <c r="K4" s="367"/>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68" t="s">
        <v>461</v>
      </c>
      <c r="C18" s="369"/>
      <c r="D18" s="369"/>
      <c r="E18" s="370"/>
      <c r="F18" s="232"/>
      <c r="G18" s="232"/>
      <c r="H18" s="232"/>
      <c r="I18" s="232"/>
      <c r="J18" s="224"/>
      <c r="K18" s="225"/>
    </row>
    <row r="19" spans="1:11" x14ac:dyDescent="0.25">
      <c r="A19" s="208" t="s">
        <v>462</v>
      </c>
      <c r="B19" s="371"/>
      <c r="C19" s="372"/>
      <c r="D19" s="372"/>
      <c r="E19" s="373"/>
      <c r="F19" s="232"/>
      <c r="G19" s="232"/>
      <c r="H19" s="232"/>
      <c r="I19" s="232"/>
      <c r="J19" s="224"/>
      <c r="K19" s="225"/>
    </row>
    <row r="20" spans="1:11" ht="15.6" x14ac:dyDescent="0.25">
      <c r="A20" s="208" t="s">
        <v>463</v>
      </c>
      <c r="B20" s="371"/>
      <c r="C20" s="372"/>
      <c r="D20" s="372"/>
      <c r="E20" s="373"/>
      <c r="F20" s="232"/>
      <c r="G20" s="232"/>
      <c r="H20" s="232"/>
      <c r="I20" s="232"/>
      <c r="J20" s="224"/>
      <c r="K20" s="225"/>
    </row>
    <row r="21" spans="1:11" x14ac:dyDescent="0.25">
      <c r="A21" s="208" t="s">
        <v>464</v>
      </c>
      <c r="B21" s="371"/>
      <c r="C21" s="372"/>
      <c r="D21" s="372"/>
      <c r="E21" s="373"/>
      <c r="F21" s="232"/>
      <c r="G21" s="232"/>
      <c r="H21" s="232"/>
      <c r="I21" s="232"/>
      <c r="J21" s="224"/>
      <c r="K21" s="225"/>
    </row>
    <row r="22" spans="1:11" ht="13.8" thickBot="1" x14ac:dyDescent="0.3">
      <c r="A22" s="233" t="s">
        <v>465</v>
      </c>
      <c r="B22" s="371"/>
      <c r="C22" s="372"/>
      <c r="D22" s="372"/>
      <c r="E22" s="373"/>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4" t="s">
        <v>461</v>
      </c>
      <c r="C38" s="375"/>
      <c r="D38" s="375"/>
      <c r="E38" s="376"/>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topLeftCell="A4" zoomScale="71" zoomScaleNormal="90" workbookViewId="0">
      <selection activeCell="J28" sqref="J28"/>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L10</f>
        <v>42</v>
      </c>
      <c r="M14" s="77">
        <f>M10</f>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L11</f>
        <v>39</v>
      </c>
      <c r="M15" s="26">
        <f>M11</f>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L12</f>
        <v>34</v>
      </c>
      <c r="M16" s="26">
        <f>M12</f>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L13</f>
        <v>33</v>
      </c>
      <c r="M17" s="26">
        <f>M13</f>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91">
        <v>3180</v>
      </c>
      <c r="E20" s="392" t="s">
        <v>568</v>
      </c>
      <c r="Q20" s="21"/>
      <c r="R20" s="32"/>
      <c r="S20" s="32"/>
      <c r="T20" s="32"/>
      <c r="U20" s="32"/>
      <c r="V20" s="32"/>
      <c r="W20" s="32"/>
      <c r="X20" s="32"/>
      <c r="Y20" s="32"/>
      <c r="Z20" s="32"/>
    </row>
    <row r="21" spans="4:26" x14ac:dyDescent="0.25">
      <c r="D21"/>
      <c r="J21" s="26"/>
      <c r="M21" s="26"/>
      <c r="Q21" s="21"/>
    </row>
    <row r="23" spans="4:26" x14ac:dyDescent="0.25">
      <c r="J23" s="26"/>
      <c r="M23" s="26"/>
      <c r="S23" t="s">
        <v>562</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563</v>
      </c>
    </row>
    <row r="30" spans="4:26" x14ac:dyDescent="0.25">
      <c r="G30" s="16">
        <v>2.5</v>
      </c>
      <c r="S30">
        <f>S28*S26</f>
        <v>47000</v>
      </c>
      <c r="T30" t="s">
        <v>564</v>
      </c>
    </row>
    <row r="31" spans="4:26" x14ac:dyDescent="0.25">
      <c r="U31" s="15"/>
      <c r="X31" s="1"/>
    </row>
    <row r="32" spans="4:26" x14ac:dyDescent="0.25">
      <c r="G32" s="16">
        <v>2.5</v>
      </c>
      <c r="P32" s="16">
        <v>1</v>
      </c>
      <c r="Q32" s="284" t="s">
        <v>564</v>
      </c>
      <c r="S32">
        <f>S30*P33</f>
        <v>169.2</v>
      </c>
      <c r="T32" t="s">
        <v>421</v>
      </c>
      <c r="U32" s="15"/>
    </row>
    <row r="33" spans="7:24" x14ac:dyDescent="0.25">
      <c r="P33" s="16">
        <v>3.5999999999999999E-3</v>
      </c>
      <c r="Q33" s="284" t="s">
        <v>421</v>
      </c>
      <c r="U33" s="15"/>
    </row>
    <row r="34" spans="7:24" x14ac:dyDescent="0.25">
      <c r="G34" s="16">
        <v>2</v>
      </c>
      <c r="S34" t="s">
        <v>565</v>
      </c>
      <c r="U34" s="15"/>
    </row>
    <row r="35" spans="7:24" ht="13.8" thickBot="1" x14ac:dyDescent="0.3">
      <c r="S35">
        <f>S25/S32</f>
        <v>1879.4326241134754</v>
      </c>
      <c r="T35" t="s">
        <v>566</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M1" zoomScale="45" workbookViewId="0">
      <selection activeCell="Z13" sqref="Z1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16" zoomScale="55" workbookViewId="0">
      <selection activeCell="D41" sqref="D41"/>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93">
        <v>33000</v>
      </c>
      <c r="S50" s="393"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T31" sqref="T31"/>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93">
        <v>40000</v>
      </c>
      <c r="T31" s="393" t="s">
        <v>568</v>
      </c>
      <c r="V31" s="16"/>
    </row>
    <row r="32" spans="2:27" x14ac:dyDescent="0.25">
      <c r="J32" s="26"/>
      <c r="Q32" t="s">
        <v>573</v>
      </c>
      <c r="U32" s="16">
        <v>1</v>
      </c>
      <c r="V32" s="284" t="s">
        <v>564</v>
      </c>
    </row>
    <row r="33" spans="10:22" x14ac:dyDescent="0.25">
      <c r="J33" s="26"/>
      <c r="Q33">
        <v>1</v>
      </c>
      <c r="R33" t="s">
        <v>570</v>
      </c>
      <c r="S33">
        <f>S31/Q35</f>
        <v>1691.1889058007778</v>
      </c>
      <c r="T33" t="s">
        <v>574</v>
      </c>
      <c r="U33" s="16">
        <v>3.5999999999999999E-3</v>
      </c>
      <c r="V33" s="284" t="s">
        <v>421</v>
      </c>
    </row>
    <row r="34" spans="10:22" x14ac:dyDescent="0.25">
      <c r="J34" s="26">
        <v>2</v>
      </c>
      <c r="Q34">
        <f>Q33*0.75*8760</f>
        <v>6570</v>
      </c>
      <c r="R34" t="s">
        <v>571</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2024-03-12T12:27:59Z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